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\меню лагеря\ТМ\"/>
    </mc:Choice>
  </mc:AlternateContent>
  <bookViews>
    <workbookView xWindow="0" yWindow="0" windowWidth="19200" windowHeight="10320"/>
  </bookViews>
  <sheets>
    <sheet name="Лист1" sheetId="1" r:id="rId1"/>
  </sheets>
  <definedNames>
    <definedName name="_xlnm._FilterDatabase" localSheetId="0" hidden="1">Лист1!$A$5:$L$5</definedName>
  </definedNames>
  <calcPr calcId="152511" refMode="R1C1"/>
</workbook>
</file>

<file path=xl/calcChain.xml><?xml version="1.0" encoding="utf-8"?>
<calcChain xmlns="http://schemas.openxmlformats.org/spreadsheetml/2006/main">
  <c r="J13" i="1" l="1"/>
  <c r="L108" i="1" l="1"/>
  <c r="L23" i="1"/>
  <c r="G222" i="1" l="1"/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I233" i="1" s="1"/>
  <c r="H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J108" i="1"/>
  <c r="I108" i="1"/>
  <c r="H108" i="1"/>
  <c r="G108" i="1"/>
  <c r="F108" i="1"/>
  <c r="H233" i="1" l="1"/>
  <c r="L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I13" i="1"/>
  <c r="H13" i="1"/>
  <c r="G13" i="1"/>
  <c r="G24" i="1" s="1"/>
  <c r="F13" i="1"/>
  <c r="F24" i="1" l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G100" i="1"/>
  <c r="L138" i="1"/>
  <c r="H100" i="1"/>
  <c r="I100" i="1"/>
  <c r="F81" i="1"/>
  <c r="J100" i="1"/>
  <c r="F195" i="1"/>
  <c r="J24" i="1"/>
  <c r="G81" i="1"/>
  <c r="L100" i="1"/>
  <c r="G195" i="1"/>
  <c r="F234" i="1" l="1"/>
  <c r="H234" i="1"/>
  <c r="L234" i="1"/>
  <c r="I234" i="1"/>
  <c r="J234" i="1"/>
  <c r="G234" i="1"/>
</calcChain>
</file>

<file path=xl/sharedStrings.xml><?xml version="1.0" encoding="utf-8"?>
<sst xmlns="http://schemas.openxmlformats.org/spreadsheetml/2006/main" count="334" uniqueCount="101">
  <si>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</si>
  <si>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</si>
  <si>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</si>
  <si>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</si>
  <si>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</si>
  <si>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</si>
  <si>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</si>
  <si>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</si>
  <si>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</si>
  <si>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</si>
  <si>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</si>
  <si>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</si>
  <si>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</si>
  <si>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</si>
  <si>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</si>
  <si>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</si>
  <si>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</si>
  <si>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</si>
  <si>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</si>
  <si>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</si>
  <si>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</si>
  <si>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</si>
  <si>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</si>
  <si>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</si>
  <si>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</si>
  <si>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</si>
  <si>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</si>
  <si>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</si>
  <si>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</si>
  <si>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</si>
  <si>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</si>
  <si>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</si>
  <si>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</si>
  <si>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</si>
  <si>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</si>
  <si>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</si>
  <si>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</si>
  <si>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</si>
  <si>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</si>
  <si>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Кондитерское изделие (пастила фруктовая), Каша манная молочная жидкая с маслом,сахаром</t>
  </si>
  <si>
    <t>Чай с сахаром</t>
  </si>
  <si>
    <t>Батон</t>
  </si>
  <si>
    <t>Фруктовый десерт</t>
  </si>
  <si>
    <t>Щи из свежей капусты с картофелем со сметаной, с мясом птицы</t>
  </si>
  <si>
    <t>Рис отварной</t>
  </si>
  <si>
    <t>Компот из сухофруктов</t>
  </si>
  <si>
    <t>Хлеб пшеничный</t>
  </si>
  <si>
    <t>Хлеб ржаной</t>
  </si>
  <si>
    <t>Сыр, Каша молочная геркулесовая жидкая с маслом с сахаром</t>
  </si>
  <si>
    <t>Чай зеленый с сахаром</t>
  </si>
  <si>
    <t>Суп картофельный с горохом, мясом птицы</t>
  </si>
  <si>
    <t>Каша гречневая рассыпчатая</t>
  </si>
  <si>
    <t>Компот из свежих яблок</t>
  </si>
  <si>
    <t>Горячий бутерброд Пикантный, Каша пшенная молочная жидкая с маслом, сахаром</t>
  </si>
  <si>
    <t>Чай с  лимоном</t>
  </si>
  <si>
    <t>Сыр, Каша молочная  жидкая "Дружба "с маслом , сахаром</t>
  </si>
  <si>
    <t>Какао растворимый</t>
  </si>
  <si>
    <t>Салат из свежих  огурцов</t>
  </si>
  <si>
    <t>Борщ с капустой и картофелем со сметаной, с мясом птицы</t>
  </si>
  <si>
    <t>Котлеты из минтая с соусом</t>
  </si>
  <si>
    <t>Картофельное пюре/Картофель и овощи тушеные</t>
  </si>
  <si>
    <t>Чайный напиток Каркаде</t>
  </si>
  <si>
    <t>Салат Витаминный</t>
  </si>
  <si>
    <t>Суп из овощей, с мясом птицы</t>
  </si>
  <si>
    <t>Плов из говядины</t>
  </si>
  <si>
    <t>Сок фруктовый</t>
  </si>
  <si>
    <t>Салат из свежих помидоров и огурцов</t>
  </si>
  <si>
    <t>Уха</t>
  </si>
  <si>
    <t>Тефтели с соусом</t>
  </si>
  <si>
    <t>Капуста тушенная</t>
  </si>
  <si>
    <t>Напиток из шиповника</t>
  </si>
  <si>
    <t>Огурцы свежие (порционно), Омлет натуральный</t>
  </si>
  <si>
    <t>Суп картофельный с макаронными изделиями, с мясом птицы</t>
  </si>
  <si>
    <t xml:space="preserve">Пюре из гороха </t>
  </si>
  <si>
    <t>Компот из кураги</t>
  </si>
  <si>
    <t>Кондитерское изделие, Каша рисовая молочная жидкая с маслом, сахаром</t>
  </si>
  <si>
    <t>Салат из свежих  помидоров</t>
  </si>
  <si>
    <t>Рассольник Ленинградский со сметаной, с мясом птицы</t>
  </si>
  <si>
    <t>Голубцы ленивые с соусом</t>
  </si>
  <si>
    <t>Горячий бутерброд Пикантный, Каша молочная геркулесовая жидкая с маслом с сахаром</t>
  </si>
  <si>
    <t>Котлеты из говядины с соусом</t>
  </si>
  <si>
    <t>Кондитерское изделие, Суп молочный с макаронными изделиями</t>
  </si>
  <si>
    <t>Салат из белокочанной капусты</t>
  </si>
  <si>
    <t>Сосиски отварные с соусом</t>
  </si>
  <si>
    <t>Напиток лимонный</t>
  </si>
  <si>
    <t xml:space="preserve">Сыр, Оладьи с молоком сгущенным </t>
  </si>
  <si>
    <t>Салат из капусты с помидорами и огурцами с яйцом</t>
  </si>
  <si>
    <t xml:space="preserve">Котлеты Куриные с соусом </t>
  </si>
  <si>
    <t>Макаронные изделия отварные</t>
  </si>
  <si>
    <t>Каша Янтарная, Яйцо вареное</t>
  </si>
  <si>
    <t>Плов из птицы (филе куриное)</t>
  </si>
  <si>
    <t>Суп картофельный с клецками, с мясом птицы</t>
  </si>
  <si>
    <t>(Стейк)Шницель куриный с соусом</t>
  </si>
  <si>
    <t>Вермишель отварная</t>
  </si>
  <si>
    <t>Сыр, Каша рисовая молочная жидкая с маслом, сахаром</t>
  </si>
  <si>
    <t>Йогурт, Оладьи с молоком сгущенным, Кондитерское изделие</t>
  </si>
  <si>
    <t>Директор</t>
  </si>
  <si>
    <t>Салат из свежих помидоров, Фрукт</t>
  </si>
  <si>
    <t>Котлеты Куриные с соусом, Огурцы свежие (порционно)</t>
  </si>
  <si>
    <t>Гуляш из птицы (филе куриное), Помидоры свежие (порционно)</t>
  </si>
  <si>
    <t>Стейк(Шницель) куриный с соусом, Помидоры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</si>
</sst>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zoomScale="70" zoomScaleNormal="70" workbookViewId="0">
      <pane xSplit="4" ySplit="5" topLeftCell="E185" activePane="bottomRight" state="frozen"/>
      <selection pane="topRight" activeCell="E1" sqref="E1"/>
      <selection pane="bottomLeft" activeCell="A6" sqref="A6"/>
      <selection pane="bottomRight" activeCell="J90" sqref="J90:J9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/>
      <c r="D1" s="59"/>
      <c r="E1" s="59"/>
      <c r="F1" s="12" t="s">
        <v>16</v>
      </c>
      <c r="G1" s="2" t="s">
        <v>17</v>
      </c>
      <c r="H1" s="60" t="s">
        <v>96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/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285</v>
      </c>
      <c r="G6" s="40">
        <v>9.15</v>
      </c>
      <c r="H6" s="40">
        <v>8.01</v>
      </c>
      <c r="I6" s="40">
        <v>70.17</v>
      </c>
      <c r="J6" s="40">
        <v>384</v>
      </c>
      <c r="K6" s="41"/>
      <c r="L6" s="40">
        <v>43.7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0.05</v>
      </c>
      <c r="I8" s="43">
        <v>15.01</v>
      </c>
      <c r="J8" s="43">
        <v>57</v>
      </c>
      <c r="K8" s="44"/>
      <c r="L8" s="43">
        <v>14.1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3.95</v>
      </c>
      <c r="H9" s="43">
        <v>0.5</v>
      </c>
      <c r="I9" s="43">
        <v>25.95</v>
      </c>
      <c r="J9" s="43">
        <v>118</v>
      </c>
      <c r="K9" s="44"/>
      <c r="L9" s="43">
        <v>16.100000000000001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>
        <v>0</v>
      </c>
      <c r="I10" s="43">
        <v>9.8000000000000007</v>
      </c>
      <c r="J10" s="43">
        <v>38</v>
      </c>
      <c r="K10" s="44"/>
      <c r="L10" s="43">
        <v>22.9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I13" si="0">SUM(G6:G12)</f>
        <v>13.700000000000001</v>
      </c>
      <c r="H13" s="19">
        <f t="shared" si="0"/>
        <v>8.56</v>
      </c>
      <c r="I13" s="19">
        <f t="shared" si="0"/>
        <v>120.93</v>
      </c>
      <c r="J13" s="19">
        <f>SUM(J6:J12)</f>
        <v>597</v>
      </c>
      <c r="K13" s="25"/>
      <c r="L13" s="19">
        <f t="shared" ref="L13" si="1">SUM(L6:L12)</f>
        <v>96.800000000000011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3"/>
    </row>
    <row r="15" spans="1:12" ht="25.5" x14ac:dyDescent="0.25">
      <c r="A15" s="23"/>
      <c r="B15" s="15"/>
      <c r="C15" s="11"/>
      <c r="D15" s="7" t="s">
        <v>27</v>
      </c>
      <c r="E15" s="42" t="s">
        <v>43</v>
      </c>
      <c r="F15" s="43">
        <v>270</v>
      </c>
      <c r="G15" s="43">
        <v>2.88</v>
      </c>
      <c r="H15" s="43">
        <v>8.34</v>
      </c>
      <c r="I15" s="43">
        <v>10.93</v>
      </c>
      <c r="J15" s="43">
        <v>124</v>
      </c>
      <c r="K15" s="44"/>
      <c r="L15" s="53">
        <v>25.940000000000005</v>
      </c>
    </row>
    <row r="16" spans="1:12" ht="15" x14ac:dyDescent="0.25">
      <c r="A16" s="23"/>
      <c r="B16" s="15"/>
      <c r="C16" s="11"/>
      <c r="D16" s="7" t="s">
        <v>28</v>
      </c>
      <c r="E16" s="42" t="s">
        <v>98</v>
      </c>
      <c r="F16" s="43">
        <v>110</v>
      </c>
      <c r="G16" s="43">
        <v>9.08</v>
      </c>
      <c r="H16" s="43">
        <v>10.029999999999999</v>
      </c>
      <c r="I16" s="43">
        <v>10.33</v>
      </c>
      <c r="J16" s="43">
        <v>135.166</v>
      </c>
      <c r="K16" s="44"/>
      <c r="L16" s="53">
        <v>74.7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4.6399999999999997</v>
      </c>
      <c r="H17" s="43">
        <v>6.26</v>
      </c>
      <c r="I17" s="43">
        <v>50.16</v>
      </c>
      <c r="J17" s="43">
        <v>263</v>
      </c>
      <c r="K17" s="44"/>
      <c r="L17" s="53">
        <v>14.2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0.98</v>
      </c>
      <c r="H18" s="43">
        <v>0</v>
      </c>
      <c r="I18" s="43">
        <v>35.71</v>
      </c>
      <c r="J18" s="43">
        <v>140</v>
      </c>
      <c r="K18" s="44"/>
      <c r="L18" s="53">
        <v>12.4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3.04</v>
      </c>
      <c r="H19" s="43">
        <v>0.36</v>
      </c>
      <c r="I19" s="43">
        <v>19.88</v>
      </c>
      <c r="J19" s="43">
        <v>90.4</v>
      </c>
      <c r="K19" s="44"/>
      <c r="L19" s="53">
        <v>14.1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1.1020000000000001</v>
      </c>
      <c r="H20" s="43">
        <v>0.2</v>
      </c>
      <c r="I20" s="43">
        <v>6.42</v>
      </c>
      <c r="J20" s="43">
        <v>38</v>
      </c>
      <c r="K20" s="44"/>
      <c r="L20" s="53">
        <v>13.3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21.722000000000001</v>
      </c>
      <c r="H23" s="19">
        <f t="shared" si="2"/>
        <v>25.189999999999994</v>
      </c>
      <c r="I23" s="19">
        <f t="shared" si="2"/>
        <v>133.42999999999998</v>
      </c>
      <c r="J23" s="19">
        <f t="shared" si="2"/>
        <v>790.56599999999992</v>
      </c>
      <c r="K23" s="25"/>
      <c r="L23" s="19">
        <f>SUM(L14:L22)</f>
        <v>154.64000000000004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1455</v>
      </c>
      <c r="G24" s="32">
        <f t="shared" ref="G24:J24" si="3">G13+G23</f>
        <v>35.422000000000004</v>
      </c>
      <c r="H24" s="32">
        <f t="shared" si="3"/>
        <v>33.749999999999993</v>
      </c>
      <c r="I24" s="32">
        <f t="shared" si="3"/>
        <v>254.35999999999999</v>
      </c>
      <c r="J24" s="32">
        <f t="shared" si="3"/>
        <v>1387.5659999999998</v>
      </c>
      <c r="K24" s="32"/>
      <c r="L24" s="32">
        <f t="shared" ref="L24" si="4">L13+L23</f>
        <v>251.44000000000005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281</v>
      </c>
      <c r="G25" s="40">
        <v>13.08</v>
      </c>
      <c r="H25" s="40">
        <v>19.100000000000001</v>
      </c>
      <c r="I25" s="40">
        <v>33.65</v>
      </c>
      <c r="J25" s="40">
        <v>352.4</v>
      </c>
      <c r="K25" s="41"/>
      <c r="L25" s="40">
        <v>42.2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5.0999999999999997E-2</v>
      </c>
      <c r="I27" s="43">
        <v>15.01</v>
      </c>
      <c r="J27" s="43">
        <v>57</v>
      </c>
      <c r="K27" s="44"/>
      <c r="L27" s="43">
        <v>18.3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70</v>
      </c>
      <c r="G28" s="43">
        <v>6.02</v>
      </c>
      <c r="H28" s="43">
        <v>0.7</v>
      </c>
      <c r="I28" s="43">
        <v>36.33</v>
      </c>
      <c r="J28" s="43">
        <v>165.2</v>
      </c>
      <c r="K28" s="44"/>
      <c r="L28" s="43">
        <v>16.2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551</v>
      </c>
      <c r="G32" s="19">
        <f t="shared" ref="G32" si="5">SUM(G25:G31)</f>
        <v>19.299999999999997</v>
      </c>
      <c r="H32" s="19">
        <f t="shared" ref="H32" si="6">SUM(H25:H31)</f>
        <v>19.850999999999999</v>
      </c>
      <c r="I32" s="19">
        <f t="shared" ref="I32" si="7">SUM(I25:I31)</f>
        <v>84.99</v>
      </c>
      <c r="J32" s="19">
        <f t="shared" ref="J32:L32" si="8">SUM(J25:J31)</f>
        <v>574.59999999999991</v>
      </c>
      <c r="K32" s="25"/>
      <c r="L32" s="19">
        <f t="shared" si="8"/>
        <v>76.7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3"/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260</v>
      </c>
      <c r="G34" s="43">
        <v>6.63</v>
      </c>
      <c r="H34" s="43">
        <v>7.18</v>
      </c>
      <c r="I34" s="43">
        <v>23.22</v>
      </c>
      <c r="J34" s="43">
        <v>179.47499999999999</v>
      </c>
      <c r="K34" s="44"/>
      <c r="L34" s="53">
        <v>37.400000000000006</v>
      </c>
    </row>
    <row r="35" spans="1:12" ht="25.5" x14ac:dyDescent="0.25">
      <c r="A35" s="14"/>
      <c r="B35" s="15"/>
      <c r="C35" s="11"/>
      <c r="D35" s="7" t="s">
        <v>28</v>
      </c>
      <c r="E35" s="42" t="s">
        <v>99</v>
      </c>
      <c r="F35" s="43">
        <v>110</v>
      </c>
      <c r="G35" s="43">
        <v>5</v>
      </c>
      <c r="H35" s="43">
        <v>4.28</v>
      </c>
      <c r="I35" s="43">
        <v>2.1800000000000002</v>
      </c>
      <c r="J35" s="43">
        <v>167</v>
      </c>
      <c r="K35" s="44"/>
      <c r="L35" s="53">
        <v>69.099999999999994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180</v>
      </c>
      <c r="G36" s="43">
        <v>9.25</v>
      </c>
      <c r="H36" s="43">
        <v>6.46</v>
      </c>
      <c r="I36" s="43">
        <v>49.56</v>
      </c>
      <c r="J36" s="43">
        <v>279</v>
      </c>
      <c r="K36" s="44"/>
      <c r="L36" s="53">
        <v>28.54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0.08</v>
      </c>
      <c r="H37" s="43">
        <v>0</v>
      </c>
      <c r="I37" s="43">
        <v>33.549999999999997</v>
      </c>
      <c r="J37" s="43">
        <v>127</v>
      </c>
      <c r="K37" s="44"/>
      <c r="L37" s="53">
        <v>12.4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40</v>
      </c>
      <c r="G38" s="43">
        <v>3.04</v>
      </c>
      <c r="H38" s="43">
        <v>0.36</v>
      </c>
      <c r="I38" s="43">
        <v>19.88</v>
      </c>
      <c r="J38" s="43">
        <v>90.4</v>
      </c>
      <c r="K38" s="44"/>
      <c r="L38" s="53">
        <v>14.1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20</v>
      </c>
      <c r="G39" s="43">
        <v>1.1020000000000001</v>
      </c>
      <c r="H39" s="43">
        <v>0.2</v>
      </c>
      <c r="I39" s="43">
        <v>6.42</v>
      </c>
      <c r="J39" s="43">
        <v>38</v>
      </c>
      <c r="K39" s="44"/>
      <c r="L39" s="53">
        <v>13.3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9">SUM(G33:G41)</f>
        <v>25.101999999999997</v>
      </c>
      <c r="H42" s="19">
        <f t="shared" ref="H42" si="10">SUM(H33:H41)</f>
        <v>18.48</v>
      </c>
      <c r="I42" s="19">
        <f t="shared" ref="I42" si="11">SUM(I33:I41)</f>
        <v>134.81</v>
      </c>
      <c r="J42" s="19">
        <f t="shared" ref="J42:L42" si="12">SUM(J33:J41)</f>
        <v>880.875</v>
      </c>
      <c r="K42" s="25"/>
      <c r="L42" s="19">
        <f t="shared" si="12"/>
        <v>174.84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1361</v>
      </c>
      <c r="G43" s="32">
        <f t="shared" ref="G43" si="13">G32+G42</f>
        <v>44.401999999999994</v>
      </c>
      <c r="H43" s="32">
        <f t="shared" ref="H43" si="14">H32+H42</f>
        <v>38.331000000000003</v>
      </c>
      <c r="I43" s="32">
        <f t="shared" ref="I43" si="15">I32+I42</f>
        <v>219.8</v>
      </c>
      <c r="J43" s="32">
        <f t="shared" ref="J43:L43" si="16">J32+J42</f>
        <v>1455.4749999999999</v>
      </c>
      <c r="K43" s="32"/>
      <c r="L43" s="32">
        <f t="shared" si="16"/>
        <v>251.54000000000002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300</v>
      </c>
      <c r="G44" s="40">
        <v>9.1620000000000008</v>
      </c>
      <c r="H44" s="40">
        <v>17.14</v>
      </c>
      <c r="I44" s="40">
        <v>40.796999999999997</v>
      </c>
      <c r="J44" s="40">
        <v>520</v>
      </c>
      <c r="K44" s="41"/>
      <c r="L44" s="40">
        <v>38.6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207</v>
      </c>
      <c r="G46" s="43">
        <v>0.27</v>
      </c>
      <c r="H46" s="43">
        <v>0.05</v>
      </c>
      <c r="I46" s="43">
        <v>15.29</v>
      </c>
      <c r="J46" s="43">
        <v>60</v>
      </c>
      <c r="K46" s="44"/>
      <c r="L46" s="43">
        <v>18.7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0.4</v>
      </c>
      <c r="H48" s="43">
        <v>0</v>
      </c>
      <c r="I48" s="43">
        <v>9.8000000000000007</v>
      </c>
      <c r="J48" s="43">
        <v>38</v>
      </c>
      <c r="K48" s="44"/>
      <c r="L48" s="43">
        <v>22.9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607</v>
      </c>
      <c r="G51" s="19">
        <f t="shared" ref="G51" si="17">SUM(G44:G50)</f>
        <v>9.8320000000000007</v>
      </c>
      <c r="H51" s="19">
        <f t="shared" ref="H51" si="18">SUM(H44:H50)</f>
        <v>17.190000000000001</v>
      </c>
      <c r="I51" s="19">
        <f t="shared" ref="I51" si="19">SUM(I44:I50)</f>
        <v>65.887</v>
      </c>
      <c r="J51" s="19">
        <f t="shared" ref="J51:L51" si="20">SUM(J44:J50)</f>
        <v>618</v>
      </c>
      <c r="K51" s="25"/>
      <c r="L51" s="19">
        <f t="shared" si="20"/>
        <v>80.199999999999989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60</v>
      </c>
      <c r="G52" s="43">
        <v>0.75</v>
      </c>
      <c r="H52" s="43">
        <v>0.06</v>
      </c>
      <c r="I52" s="43">
        <v>7.14</v>
      </c>
      <c r="J52" s="43">
        <v>31</v>
      </c>
      <c r="K52" s="44"/>
      <c r="L52" s="53">
        <v>14.9</v>
      </c>
    </row>
    <row r="53" spans="1:12" ht="25.5" x14ac:dyDescent="0.25">
      <c r="A53" s="23"/>
      <c r="B53" s="15"/>
      <c r="C53" s="11"/>
      <c r="D53" s="7" t="s">
        <v>27</v>
      </c>
      <c r="E53" s="42" t="s">
        <v>58</v>
      </c>
      <c r="F53" s="43">
        <v>270</v>
      </c>
      <c r="G53" s="43">
        <v>2.92</v>
      </c>
      <c r="H53" s="43">
        <v>8.33</v>
      </c>
      <c r="I53" s="43">
        <v>14.56</v>
      </c>
      <c r="J53" s="43">
        <v>218</v>
      </c>
      <c r="K53" s="44"/>
      <c r="L53" s="53">
        <v>37</v>
      </c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90</v>
      </c>
      <c r="G54" s="43">
        <v>9.08</v>
      </c>
      <c r="H54" s="43">
        <v>5.4989999999999997</v>
      </c>
      <c r="I54" s="43">
        <v>9.2710000000000008</v>
      </c>
      <c r="J54" s="43">
        <v>171</v>
      </c>
      <c r="K54" s="44"/>
      <c r="L54" s="53">
        <v>50.14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180</v>
      </c>
      <c r="G55" s="43">
        <v>3.92</v>
      </c>
      <c r="H55" s="43">
        <v>5.4</v>
      </c>
      <c r="I55" s="43">
        <v>31.64</v>
      </c>
      <c r="J55" s="43">
        <v>185</v>
      </c>
      <c r="K55" s="44"/>
      <c r="L55" s="53">
        <v>26.5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0.2</v>
      </c>
      <c r="H56" s="43">
        <v>0.05</v>
      </c>
      <c r="I56" s="43">
        <v>15.01</v>
      </c>
      <c r="J56" s="43">
        <v>57</v>
      </c>
      <c r="K56" s="44"/>
      <c r="L56" s="53">
        <v>15.3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3.04</v>
      </c>
      <c r="H57" s="43">
        <v>0.36</v>
      </c>
      <c r="I57" s="43">
        <v>19.88</v>
      </c>
      <c r="J57" s="43">
        <v>90</v>
      </c>
      <c r="K57" s="44"/>
      <c r="L57" s="53">
        <v>14.1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20</v>
      </c>
      <c r="G58" s="43">
        <v>1.1020000000000001</v>
      </c>
      <c r="H58" s="43">
        <v>0.2</v>
      </c>
      <c r="I58" s="43">
        <v>6.42</v>
      </c>
      <c r="J58" s="43">
        <v>38</v>
      </c>
      <c r="K58" s="44"/>
      <c r="L58" s="53">
        <v>13.3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1">SUM(G52:G60)</f>
        <v>21.012</v>
      </c>
      <c r="H61" s="19">
        <f t="shared" ref="H61" si="22">SUM(H52:H60)</f>
        <v>19.899000000000001</v>
      </c>
      <c r="I61" s="19">
        <f t="shared" ref="I61" si="23">SUM(I52:I60)</f>
        <v>103.92100000000001</v>
      </c>
      <c r="J61" s="19">
        <f t="shared" ref="J61:L61" si="24">SUM(J52:J60)</f>
        <v>790</v>
      </c>
      <c r="K61" s="25"/>
      <c r="L61" s="19">
        <f t="shared" si="24"/>
        <v>171.24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1467</v>
      </c>
      <c r="G62" s="32">
        <f t="shared" ref="G62" si="25">G51+G61</f>
        <v>30.844000000000001</v>
      </c>
      <c r="H62" s="32">
        <f t="shared" ref="H62" si="26">H51+H61</f>
        <v>37.088999999999999</v>
      </c>
      <c r="I62" s="32">
        <f t="shared" ref="I62" si="27">I51+I61</f>
        <v>169.80799999999999</v>
      </c>
      <c r="J62" s="32">
        <f t="shared" ref="J62:L62" si="28">J51+J61</f>
        <v>1408</v>
      </c>
      <c r="K62" s="32"/>
      <c r="L62" s="32">
        <f t="shared" si="28"/>
        <v>251.44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281</v>
      </c>
      <c r="G63" s="40">
        <v>10.18</v>
      </c>
      <c r="H63" s="40">
        <v>10.82</v>
      </c>
      <c r="I63" s="40">
        <v>41.24</v>
      </c>
      <c r="J63" s="40">
        <v>303</v>
      </c>
      <c r="K63" s="41"/>
      <c r="L63" s="40">
        <v>48.03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3.58</v>
      </c>
      <c r="H65" s="43">
        <v>2.7280000000000002</v>
      </c>
      <c r="I65" s="43">
        <v>17.07</v>
      </c>
      <c r="J65" s="43">
        <v>138</v>
      </c>
      <c r="K65" s="44"/>
      <c r="L65" s="43">
        <v>18.3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6.02</v>
      </c>
      <c r="H66" s="43">
        <v>0.7</v>
      </c>
      <c r="I66" s="43">
        <v>36.33</v>
      </c>
      <c r="J66" s="43">
        <v>165</v>
      </c>
      <c r="K66" s="44"/>
      <c r="L66" s="43">
        <v>16.100000000000001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551</v>
      </c>
      <c r="G70" s="19">
        <f t="shared" ref="G70" si="29">SUM(G63:G69)</f>
        <v>19.78</v>
      </c>
      <c r="H70" s="19">
        <f t="shared" ref="H70" si="30">SUM(H63:H69)</f>
        <v>14.247999999999999</v>
      </c>
      <c r="I70" s="19">
        <f t="shared" ref="I70" si="31">SUM(I63:I69)</f>
        <v>94.64</v>
      </c>
      <c r="J70" s="19">
        <f t="shared" ref="J70:L70" si="32">SUM(J63:J69)</f>
        <v>606</v>
      </c>
      <c r="K70" s="25"/>
      <c r="L70" s="19">
        <f t="shared" si="32"/>
        <v>82.43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100</v>
      </c>
      <c r="G71" s="43">
        <v>1.1000000000000001</v>
      </c>
      <c r="H71" s="43">
        <v>10.02</v>
      </c>
      <c r="I71" s="43">
        <v>13.77</v>
      </c>
      <c r="J71" s="43">
        <v>147</v>
      </c>
      <c r="K71" s="44"/>
      <c r="L71" s="53">
        <v>20.299999999999997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260</v>
      </c>
      <c r="G72" s="43">
        <v>2.86</v>
      </c>
      <c r="H72" s="43">
        <v>6.32</v>
      </c>
      <c r="I72" s="43">
        <v>10.210000000000001</v>
      </c>
      <c r="J72" s="43">
        <v>133</v>
      </c>
      <c r="K72" s="44"/>
      <c r="L72" s="53">
        <v>42.400000000000006</v>
      </c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200</v>
      </c>
      <c r="G73" s="43">
        <v>14.67</v>
      </c>
      <c r="H73" s="43">
        <v>16.21</v>
      </c>
      <c r="I73" s="43">
        <v>40.53</v>
      </c>
      <c r="J73" s="43">
        <v>362</v>
      </c>
      <c r="K73" s="44"/>
      <c r="L73" s="53">
        <v>58.11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53"/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1</v>
      </c>
      <c r="H75" s="43">
        <v>0</v>
      </c>
      <c r="I75" s="43">
        <v>23.4</v>
      </c>
      <c r="J75" s="43">
        <v>94</v>
      </c>
      <c r="K75" s="44"/>
      <c r="L75" s="53">
        <v>20.799999999999997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40</v>
      </c>
      <c r="G76" s="43">
        <v>3.04</v>
      </c>
      <c r="H76" s="43">
        <v>0.36</v>
      </c>
      <c r="I76" s="43">
        <v>19.88</v>
      </c>
      <c r="J76" s="43">
        <v>90</v>
      </c>
      <c r="K76" s="44"/>
      <c r="L76" s="53">
        <v>14.1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20</v>
      </c>
      <c r="G77" s="43">
        <v>1.1020000000000001</v>
      </c>
      <c r="H77" s="43">
        <v>0.2</v>
      </c>
      <c r="I77" s="43">
        <v>6.42</v>
      </c>
      <c r="J77" s="43">
        <v>38</v>
      </c>
      <c r="K77" s="44"/>
      <c r="L77" s="53">
        <v>13.3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3">SUM(G71:G79)</f>
        <v>23.771999999999998</v>
      </c>
      <c r="H80" s="19">
        <f t="shared" ref="H80" si="34">SUM(H71:H79)</f>
        <v>33.11</v>
      </c>
      <c r="I80" s="19">
        <f t="shared" ref="I80" si="35">SUM(I71:I79)</f>
        <v>114.21</v>
      </c>
      <c r="J80" s="19">
        <f t="shared" ref="J80:L80" si="36">SUM(J71:J79)</f>
        <v>864</v>
      </c>
      <c r="K80" s="25"/>
      <c r="L80" s="19">
        <f t="shared" si="36"/>
        <v>169.01000000000002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1371</v>
      </c>
      <c r="G81" s="32">
        <f t="shared" ref="G81" si="37">G70+G80</f>
        <v>43.552</v>
      </c>
      <c r="H81" s="32">
        <f t="shared" ref="H81" si="38">H70+H80</f>
        <v>47.357999999999997</v>
      </c>
      <c r="I81" s="32">
        <f t="shared" ref="I81" si="39">I70+I80</f>
        <v>208.85</v>
      </c>
      <c r="J81" s="32">
        <f t="shared" ref="J81:L81" si="40">J70+J80</f>
        <v>1470</v>
      </c>
      <c r="K81" s="32"/>
      <c r="L81" s="32">
        <f t="shared" si="40"/>
        <v>251.44000000000003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350</v>
      </c>
      <c r="G82" s="40">
        <v>22.51</v>
      </c>
      <c r="H82" s="40">
        <v>16.07</v>
      </c>
      <c r="I82" s="40">
        <v>130.19999999999999</v>
      </c>
      <c r="J82" s="40">
        <v>754</v>
      </c>
      <c r="K82" s="41"/>
      <c r="L82" s="40">
        <v>65.5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0.2</v>
      </c>
      <c r="H84" s="43">
        <v>0.05</v>
      </c>
      <c r="I84" s="43">
        <v>15.01</v>
      </c>
      <c r="J84" s="43">
        <v>57</v>
      </c>
      <c r="K84" s="44"/>
      <c r="L84" s="43">
        <v>14.1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1">SUM(G82:G88)</f>
        <v>22.71</v>
      </c>
      <c r="H89" s="19">
        <f t="shared" ref="H89" si="42">SUM(H82:H88)</f>
        <v>16.12</v>
      </c>
      <c r="I89" s="19">
        <f t="shared" ref="I89" si="43">SUM(I82:I88)</f>
        <v>145.20999999999998</v>
      </c>
      <c r="J89" s="19">
        <f t="shared" ref="J89:L89" si="44">SUM(J82:J88)</f>
        <v>811</v>
      </c>
      <c r="K89" s="25"/>
      <c r="L89" s="19">
        <f t="shared" si="44"/>
        <v>79.599999999999994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0.75</v>
      </c>
      <c r="H90" s="43">
        <v>0.06</v>
      </c>
      <c r="I90" s="43">
        <v>7.14</v>
      </c>
      <c r="J90" s="43">
        <v>31</v>
      </c>
      <c r="K90" s="44"/>
      <c r="L90" s="53">
        <v>24.2</v>
      </c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250</v>
      </c>
      <c r="G91" s="43">
        <v>4.4000000000000004</v>
      </c>
      <c r="H91" s="43">
        <v>3.363</v>
      </c>
      <c r="I91" s="43">
        <v>20.29</v>
      </c>
      <c r="J91" s="43">
        <v>179</v>
      </c>
      <c r="K91" s="44"/>
      <c r="L91" s="53">
        <v>27.400000000000002</v>
      </c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90</v>
      </c>
      <c r="G92" s="43">
        <v>6.8</v>
      </c>
      <c r="H92" s="43">
        <v>7.11</v>
      </c>
      <c r="I92" s="43">
        <v>9.6199999999999992</v>
      </c>
      <c r="J92" s="43">
        <v>202</v>
      </c>
      <c r="K92" s="44"/>
      <c r="L92" s="53">
        <v>43</v>
      </c>
    </row>
    <row r="93" spans="1:12" ht="15" x14ac:dyDescent="0.25">
      <c r="A93" s="23"/>
      <c r="B93" s="15"/>
      <c r="C93" s="11"/>
      <c r="D93" s="7" t="s">
        <v>29</v>
      </c>
      <c r="E93" s="42" t="s">
        <v>69</v>
      </c>
      <c r="F93" s="43">
        <v>180</v>
      </c>
      <c r="G93" s="43">
        <v>4.32</v>
      </c>
      <c r="H93" s="43">
        <v>6.32</v>
      </c>
      <c r="I93" s="43">
        <v>19.84</v>
      </c>
      <c r="J93" s="43">
        <v>148</v>
      </c>
      <c r="K93" s="44"/>
      <c r="L93" s="53">
        <v>30.44</v>
      </c>
    </row>
    <row r="94" spans="1:12" ht="15" x14ac:dyDescent="0.25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0.8</v>
      </c>
      <c r="H94" s="43">
        <v>0</v>
      </c>
      <c r="I94" s="43">
        <v>26.97</v>
      </c>
      <c r="J94" s="43">
        <v>107</v>
      </c>
      <c r="K94" s="44"/>
      <c r="L94" s="53">
        <v>19.399999999999999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3.04</v>
      </c>
      <c r="H95" s="43">
        <v>0.36</v>
      </c>
      <c r="I95" s="43">
        <v>19.88</v>
      </c>
      <c r="J95" s="43">
        <v>90</v>
      </c>
      <c r="K95" s="44"/>
      <c r="L95" s="53">
        <v>14.1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20</v>
      </c>
      <c r="G96" s="43">
        <v>1.1020000000000001</v>
      </c>
      <c r="H96" s="43">
        <v>0.2</v>
      </c>
      <c r="I96" s="43">
        <v>6.42</v>
      </c>
      <c r="J96" s="43">
        <v>38</v>
      </c>
      <c r="K96" s="44"/>
      <c r="L96" s="53">
        <v>13.3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5">SUM(G90:G98)</f>
        <v>21.212</v>
      </c>
      <c r="H99" s="19">
        <f t="shared" ref="H99" si="46">SUM(H90:H98)</f>
        <v>17.413</v>
      </c>
      <c r="I99" s="19">
        <f t="shared" ref="I99" si="47">SUM(I90:I98)</f>
        <v>110.16</v>
      </c>
      <c r="J99" s="19">
        <f t="shared" ref="J99:L99" si="48">SUM(J90:J98)</f>
        <v>795</v>
      </c>
      <c r="K99" s="25"/>
      <c r="L99" s="19">
        <f t="shared" si="48"/>
        <v>171.84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1390</v>
      </c>
      <c r="G100" s="32">
        <f t="shared" ref="G100" si="49">G89+G99</f>
        <v>43.921999999999997</v>
      </c>
      <c r="H100" s="32">
        <f t="shared" ref="H100" si="50">H89+H99</f>
        <v>33.533000000000001</v>
      </c>
      <c r="I100" s="32">
        <f t="shared" ref="I100" si="51">I89+I99</f>
        <v>255.36999999999998</v>
      </c>
      <c r="J100" s="32">
        <f t="shared" ref="J100:L100" si="52">J89+J99</f>
        <v>1606</v>
      </c>
      <c r="K100" s="32"/>
      <c r="L100" s="32">
        <f t="shared" si="52"/>
        <v>251.44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71</v>
      </c>
      <c r="F101" s="40">
        <v>170</v>
      </c>
      <c r="G101" s="51">
        <v>15.88</v>
      </c>
      <c r="H101" s="51">
        <v>25.11</v>
      </c>
      <c r="I101" s="40">
        <v>3.42</v>
      </c>
      <c r="J101" s="52">
        <v>372</v>
      </c>
      <c r="K101" s="41"/>
      <c r="L101" s="40">
        <v>47.3</v>
      </c>
    </row>
    <row r="102" spans="1:12" ht="15" x14ac:dyDescent="0.25">
      <c r="A102" s="23"/>
      <c r="B102" s="15"/>
      <c r="C102" s="11"/>
      <c r="D102" s="6"/>
      <c r="E102" s="42"/>
      <c r="F102" s="43"/>
      <c r="G102" s="53"/>
      <c r="H102" s="53"/>
      <c r="I102" s="53"/>
      <c r="J102" s="54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207</v>
      </c>
      <c r="G103" s="53">
        <v>0.27</v>
      </c>
      <c r="H103" s="53">
        <v>5.0999999999999997E-2</v>
      </c>
      <c r="I103" s="53">
        <v>15.29</v>
      </c>
      <c r="J103" s="54">
        <v>59.67</v>
      </c>
      <c r="K103" s="44"/>
      <c r="L103" s="43">
        <v>18.7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53">
        <v>3.04</v>
      </c>
      <c r="H104" s="53">
        <v>0.36</v>
      </c>
      <c r="I104" s="53">
        <v>19.88</v>
      </c>
      <c r="J104" s="54">
        <v>90.4</v>
      </c>
      <c r="K104" s="44"/>
      <c r="L104" s="43">
        <v>14.1</v>
      </c>
    </row>
    <row r="105" spans="1:12" ht="15" x14ac:dyDescent="0.2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53">
        <v>0.4</v>
      </c>
      <c r="H105" s="53">
        <v>0</v>
      </c>
      <c r="I105" s="53">
        <v>9.8000000000000007</v>
      </c>
      <c r="J105" s="54">
        <v>38</v>
      </c>
      <c r="K105" s="44"/>
      <c r="L105" s="43">
        <v>22.9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517</v>
      </c>
      <c r="G108" s="19">
        <f t="shared" ref="G108:J108" si="53">SUM(G101:G107)</f>
        <v>19.59</v>
      </c>
      <c r="H108" s="19">
        <f t="shared" si="53"/>
        <v>25.520999999999997</v>
      </c>
      <c r="I108" s="19">
        <f t="shared" si="53"/>
        <v>48.39</v>
      </c>
      <c r="J108" s="19">
        <f t="shared" si="53"/>
        <v>560.07000000000005</v>
      </c>
      <c r="K108" s="25"/>
      <c r="L108" s="19">
        <f t="shared" ref="L108" si="54">SUM(L101:L107)</f>
        <v>103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53"/>
      <c r="H109" s="53"/>
      <c r="I109" s="53"/>
      <c r="J109" s="54"/>
      <c r="K109" s="44"/>
      <c r="L109" s="53"/>
    </row>
    <row r="110" spans="1:12" ht="25.5" x14ac:dyDescent="0.25">
      <c r="A110" s="23"/>
      <c r="B110" s="15"/>
      <c r="C110" s="11"/>
      <c r="D110" s="7" t="s">
        <v>27</v>
      </c>
      <c r="E110" s="42" t="s">
        <v>72</v>
      </c>
      <c r="F110" s="43">
        <v>250</v>
      </c>
      <c r="G110" s="53">
        <v>3.69</v>
      </c>
      <c r="H110" s="53">
        <v>5.0999999999999996</v>
      </c>
      <c r="I110" s="53">
        <v>32.5</v>
      </c>
      <c r="J110" s="54">
        <v>163</v>
      </c>
      <c r="K110" s="44"/>
      <c r="L110" s="53">
        <v>27.740000000000002</v>
      </c>
    </row>
    <row r="111" spans="1:12" ht="25.5" x14ac:dyDescent="0.25">
      <c r="A111" s="23"/>
      <c r="B111" s="15"/>
      <c r="C111" s="11"/>
      <c r="D111" s="7" t="s">
        <v>28</v>
      </c>
      <c r="E111" s="42" t="s">
        <v>100</v>
      </c>
      <c r="F111" s="43">
        <v>110</v>
      </c>
      <c r="G111" s="53">
        <v>11.87</v>
      </c>
      <c r="H111" s="53">
        <v>8.61</v>
      </c>
      <c r="I111" s="53">
        <v>2.86</v>
      </c>
      <c r="J111" s="54">
        <v>174</v>
      </c>
      <c r="K111" s="44"/>
      <c r="L111" s="53">
        <v>70.400000000000006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180</v>
      </c>
      <c r="G112" s="53">
        <v>17.358000000000001</v>
      </c>
      <c r="H112" s="53">
        <v>8.9079999999999995</v>
      </c>
      <c r="I112" s="53">
        <v>48.015000000000001</v>
      </c>
      <c r="J112" s="54">
        <v>312.34899999999999</v>
      </c>
      <c r="K112" s="44"/>
      <c r="L112" s="53">
        <v>11.9</v>
      </c>
    </row>
    <row r="113" spans="1:12" ht="15" x14ac:dyDescent="0.25">
      <c r="A113" s="23"/>
      <c r="B113" s="15"/>
      <c r="C113" s="11"/>
      <c r="D113" s="7" t="s">
        <v>30</v>
      </c>
      <c r="E113" s="42" t="s">
        <v>74</v>
      </c>
      <c r="F113" s="43">
        <v>200</v>
      </c>
      <c r="G113" s="55">
        <v>1.9239999999999999</v>
      </c>
      <c r="H113" s="55">
        <v>0</v>
      </c>
      <c r="I113" s="55">
        <v>44.343000000000004</v>
      </c>
      <c r="J113" s="54">
        <v>176.44</v>
      </c>
      <c r="K113" s="44"/>
      <c r="L113" s="53">
        <v>11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53">
        <v>3.04</v>
      </c>
      <c r="H114" s="53">
        <v>0.36</v>
      </c>
      <c r="I114" s="53">
        <v>19.88</v>
      </c>
      <c r="J114" s="54">
        <v>90.4</v>
      </c>
      <c r="K114" s="44"/>
      <c r="L114" s="53">
        <v>14.1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55">
        <v>1.1020000000000001</v>
      </c>
      <c r="H115" s="53">
        <v>0.2</v>
      </c>
      <c r="I115" s="53">
        <v>6.4160000000000004</v>
      </c>
      <c r="J115" s="54">
        <v>38</v>
      </c>
      <c r="K115" s="44"/>
      <c r="L115" s="53">
        <v>13.3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5">SUM(G109:G117)</f>
        <v>38.983999999999995</v>
      </c>
      <c r="H118" s="19">
        <f t="shared" si="55"/>
        <v>23.177999999999997</v>
      </c>
      <c r="I118" s="19">
        <f t="shared" si="55"/>
        <v>154.01400000000001</v>
      </c>
      <c r="J118" s="19">
        <f t="shared" si="55"/>
        <v>954.18899999999996</v>
      </c>
      <c r="K118" s="25"/>
      <c r="L118" s="19">
        <f t="shared" ref="L118" si="56">SUM(L109:L117)</f>
        <v>148.44000000000003</v>
      </c>
    </row>
    <row r="119" spans="1:12" ht="15.75" customHeight="1" x14ac:dyDescent="0.2">
      <c r="A119" s="29">
        <f>A101</f>
        <v>1</v>
      </c>
      <c r="B119" s="30">
        <f>B101</f>
        <v>6</v>
      </c>
      <c r="C119" s="56" t="s">
        <v>4</v>
      </c>
      <c r="D119" s="57"/>
      <c r="E119" s="31"/>
      <c r="F119" s="32">
        <f>F108+F118</f>
        <v>1317</v>
      </c>
      <c r="G119" s="32">
        <f t="shared" ref="G119:J119" si="57">G108+G118</f>
        <v>58.573999999999998</v>
      </c>
      <c r="H119" s="32">
        <f t="shared" si="57"/>
        <v>48.698999999999998</v>
      </c>
      <c r="I119" s="32">
        <f t="shared" si="57"/>
        <v>202.404</v>
      </c>
      <c r="J119" s="32">
        <f t="shared" si="57"/>
        <v>1514.259</v>
      </c>
      <c r="K119" s="32"/>
      <c r="L119" s="32">
        <f t="shared" ref="L119" si="58">L108+L118</f>
        <v>251.44000000000003</v>
      </c>
    </row>
    <row r="120" spans="1:12" ht="25.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75</v>
      </c>
      <c r="F120" s="40">
        <v>300</v>
      </c>
      <c r="G120" s="40">
        <v>7.8</v>
      </c>
      <c r="H120" s="40">
        <v>8.2899999999999991</v>
      </c>
      <c r="I120" s="40">
        <v>79.7</v>
      </c>
      <c r="J120" s="40">
        <v>417</v>
      </c>
      <c r="K120" s="41"/>
      <c r="L120" s="40">
        <v>43.7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54</v>
      </c>
      <c r="F122" s="43">
        <v>207</v>
      </c>
      <c r="G122" s="43">
        <v>0.27</v>
      </c>
      <c r="H122" s="43">
        <v>0.05</v>
      </c>
      <c r="I122" s="43">
        <v>15.29</v>
      </c>
      <c r="J122" s="43">
        <v>60</v>
      </c>
      <c r="K122" s="44"/>
      <c r="L122" s="43">
        <v>18.7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3.95</v>
      </c>
      <c r="H123" s="43">
        <v>0.5</v>
      </c>
      <c r="I123" s="43">
        <v>25.95</v>
      </c>
      <c r="J123" s="43">
        <v>118</v>
      </c>
      <c r="K123" s="44"/>
      <c r="L123" s="43">
        <v>16.100000000000001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557</v>
      </c>
      <c r="G127" s="19">
        <f t="shared" ref="G127:J127" si="59">SUM(G120:G126)</f>
        <v>12.02</v>
      </c>
      <c r="H127" s="19">
        <f t="shared" si="59"/>
        <v>8.84</v>
      </c>
      <c r="I127" s="19">
        <f t="shared" si="59"/>
        <v>120.94000000000001</v>
      </c>
      <c r="J127" s="19">
        <f t="shared" si="59"/>
        <v>595</v>
      </c>
      <c r="K127" s="25"/>
      <c r="L127" s="19">
        <f t="shared" ref="L127" si="60">SUM(L120:L126)</f>
        <v>78.5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76</v>
      </c>
      <c r="F128" s="43">
        <v>60</v>
      </c>
      <c r="G128" s="53">
        <v>1.25</v>
      </c>
      <c r="H128" s="53">
        <v>0.1</v>
      </c>
      <c r="I128" s="53">
        <v>11.9</v>
      </c>
      <c r="J128" s="54">
        <v>52</v>
      </c>
      <c r="K128" s="44"/>
      <c r="L128" s="53">
        <v>20.200000000000003</v>
      </c>
    </row>
    <row r="129" spans="1:12" ht="15" x14ac:dyDescent="0.25">
      <c r="A129" s="14"/>
      <c r="B129" s="15"/>
      <c r="C129" s="11"/>
      <c r="D129" s="7" t="s">
        <v>27</v>
      </c>
      <c r="E129" s="42" t="s">
        <v>77</v>
      </c>
      <c r="F129" s="43">
        <v>270</v>
      </c>
      <c r="G129" s="53">
        <v>3.4849999999999999</v>
      </c>
      <c r="H129" s="53">
        <v>8.41</v>
      </c>
      <c r="I129" s="53">
        <v>20.3</v>
      </c>
      <c r="J129" s="54">
        <v>162.815</v>
      </c>
      <c r="K129" s="44"/>
      <c r="L129" s="53">
        <v>37.300000000000004</v>
      </c>
    </row>
    <row r="130" spans="1:12" ht="15" x14ac:dyDescent="0.25">
      <c r="A130" s="14"/>
      <c r="B130" s="15"/>
      <c r="C130" s="11"/>
      <c r="D130" s="7" t="s">
        <v>28</v>
      </c>
      <c r="E130" s="42" t="s">
        <v>78</v>
      </c>
      <c r="F130" s="43">
        <v>90</v>
      </c>
      <c r="G130" s="55">
        <v>7.63</v>
      </c>
      <c r="H130" s="55">
        <v>10.17</v>
      </c>
      <c r="I130" s="55">
        <v>9.4499999999999993</v>
      </c>
      <c r="J130" s="54">
        <v>158</v>
      </c>
      <c r="K130" s="44"/>
      <c r="L130" s="53">
        <v>42.9</v>
      </c>
    </row>
    <row r="131" spans="1:12" ht="15" x14ac:dyDescent="0.25">
      <c r="A131" s="14"/>
      <c r="B131" s="15"/>
      <c r="C131" s="11"/>
      <c r="D131" s="7" t="s">
        <v>29</v>
      </c>
      <c r="E131" s="42" t="s">
        <v>51</v>
      </c>
      <c r="F131" s="43">
        <v>180</v>
      </c>
      <c r="G131" s="53">
        <v>9.25</v>
      </c>
      <c r="H131" s="53">
        <v>6.46</v>
      </c>
      <c r="I131" s="53">
        <v>49.56</v>
      </c>
      <c r="J131" s="54">
        <v>279</v>
      </c>
      <c r="K131" s="44"/>
      <c r="L131" s="53">
        <v>25.740000000000002</v>
      </c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53">
        <v>0.08</v>
      </c>
      <c r="H132" s="53">
        <v>0</v>
      </c>
      <c r="I132" s="53">
        <v>33.549999999999997</v>
      </c>
      <c r="J132" s="54">
        <v>127</v>
      </c>
      <c r="K132" s="44"/>
      <c r="L132" s="53">
        <v>19.399999999999999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53">
        <v>3.04</v>
      </c>
      <c r="H133" s="53">
        <v>0.36</v>
      </c>
      <c r="I133" s="53">
        <v>19.88</v>
      </c>
      <c r="J133" s="54">
        <v>90.4</v>
      </c>
      <c r="K133" s="44"/>
      <c r="L133" s="53">
        <v>14.1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20</v>
      </c>
      <c r="G134" s="55">
        <v>1.1020000000000001</v>
      </c>
      <c r="H134" s="53">
        <v>0.2</v>
      </c>
      <c r="I134" s="53">
        <v>6.4160000000000004</v>
      </c>
      <c r="J134" s="54">
        <v>38</v>
      </c>
      <c r="K134" s="44"/>
      <c r="L134" s="53">
        <v>13.3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1">SUM(G128:G136)</f>
        <v>25.836999999999996</v>
      </c>
      <c r="H137" s="19">
        <f t="shared" si="61"/>
        <v>25.7</v>
      </c>
      <c r="I137" s="19">
        <f t="shared" si="61"/>
        <v>151.05600000000001</v>
      </c>
      <c r="J137" s="19">
        <f t="shared" si="61"/>
        <v>907.21500000000003</v>
      </c>
      <c r="K137" s="25"/>
      <c r="L137" s="19">
        <f t="shared" ref="L137" si="62">SUM(L128:L136)</f>
        <v>172.94000000000003</v>
      </c>
    </row>
    <row r="138" spans="1:12" ht="15" x14ac:dyDescent="0.2">
      <c r="A138" s="33">
        <f>A120</f>
        <v>2</v>
      </c>
      <c r="B138" s="33">
        <f>B120</f>
        <v>1</v>
      </c>
      <c r="C138" s="56" t="s">
        <v>4</v>
      </c>
      <c r="D138" s="57"/>
      <c r="E138" s="31"/>
      <c r="F138" s="32">
        <f>F127+F137</f>
        <v>1417</v>
      </c>
      <c r="G138" s="32">
        <f t="shared" ref="G138" si="63">G127+G137</f>
        <v>37.856999999999999</v>
      </c>
      <c r="H138" s="32">
        <f t="shared" ref="H138" si="64">H127+H137</f>
        <v>34.54</v>
      </c>
      <c r="I138" s="32">
        <f t="shared" ref="I138" si="65">I127+I137</f>
        <v>271.99600000000004</v>
      </c>
      <c r="J138" s="32">
        <f t="shared" ref="J138:L138" si="66">J127+J137</f>
        <v>1502.2150000000001</v>
      </c>
      <c r="K138" s="32"/>
      <c r="L138" s="32">
        <f t="shared" si="66"/>
        <v>251.44000000000003</v>
      </c>
    </row>
    <row r="139" spans="1:12" ht="25.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79</v>
      </c>
      <c r="F139" s="40">
        <v>300</v>
      </c>
      <c r="G139" s="40">
        <v>10.59</v>
      </c>
      <c r="H139" s="40">
        <v>17.959</v>
      </c>
      <c r="I139" s="40">
        <v>54.307000000000002</v>
      </c>
      <c r="J139" s="40">
        <v>485</v>
      </c>
      <c r="K139" s="41"/>
      <c r="L139" s="40">
        <v>48.6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180</v>
      </c>
      <c r="G141" s="53">
        <v>0.2</v>
      </c>
      <c r="H141" s="53">
        <v>5.0999999999999997E-2</v>
      </c>
      <c r="I141" s="53">
        <v>15.01</v>
      </c>
      <c r="J141" s="54">
        <v>57.267000000000003</v>
      </c>
      <c r="K141" s="44"/>
      <c r="L141" s="43">
        <v>14.1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53">
        <v>0.4</v>
      </c>
      <c r="H143" s="53">
        <v>0</v>
      </c>
      <c r="I143" s="53">
        <v>9.8000000000000007</v>
      </c>
      <c r="J143" s="54">
        <v>38</v>
      </c>
      <c r="K143" s="44"/>
      <c r="L143" s="43">
        <v>22.9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67">SUM(G139:G145)</f>
        <v>11.19</v>
      </c>
      <c r="H146" s="19">
        <f t="shared" si="67"/>
        <v>18.009999999999998</v>
      </c>
      <c r="I146" s="19">
        <f t="shared" si="67"/>
        <v>79.117000000000004</v>
      </c>
      <c r="J146" s="19">
        <f t="shared" si="67"/>
        <v>580.26700000000005</v>
      </c>
      <c r="K146" s="25"/>
      <c r="L146" s="19">
        <f t="shared" ref="L146" si="68">SUM(L139:L145)</f>
        <v>85.6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57</v>
      </c>
      <c r="F147" s="43">
        <v>60</v>
      </c>
      <c r="G147" s="53">
        <v>0.75</v>
      </c>
      <c r="H147" s="53">
        <v>0.06</v>
      </c>
      <c r="I147" s="53">
        <v>7.14</v>
      </c>
      <c r="J147" s="54">
        <v>31</v>
      </c>
      <c r="K147" s="44"/>
      <c r="L147" s="53">
        <v>17.740000000000002</v>
      </c>
    </row>
    <row r="148" spans="1:12" ht="25.5" x14ac:dyDescent="0.25">
      <c r="A148" s="23"/>
      <c r="B148" s="15"/>
      <c r="C148" s="11"/>
      <c r="D148" s="7" t="s">
        <v>27</v>
      </c>
      <c r="E148" s="42" t="s">
        <v>43</v>
      </c>
      <c r="F148" s="43">
        <v>270</v>
      </c>
      <c r="G148" s="53">
        <v>2.8809999999999998</v>
      </c>
      <c r="H148" s="53">
        <v>8.3379999999999992</v>
      </c>
      <c r="I148" s="53">
        <v>10.93</v>
      </c>
      <c r="J148" s="54">
        <v>124</v>
      </c>
      <c r="K148" s="44"/>
      <c r="L148" s="53">
        <v>33.700000000000003</v>
      </c>
    </row>
    <row r="149" spans="1:12" ht="15" x14ac:dyDescent="0.25">
      <c r="A149" s="23"/>
      <c r="B149" s="15"/>
      <c r="C149" s="11"/>
      <c r="D149" s="7" t="s">
        <v>28</v>
      </c>
      <c r="E149" s="42" t="s">
        <v>80</v>
      </c>
      <c r="F149" s="43">
        <v>90</v>
      </c>
      <c r="G149" s="53">
        <v>8.1929999999999996</v>
      </c>
      <c r="H149" s="53">
        <v>10.029999999999999</v>
      </c>
      <c r="I149" s="53">
        <v>9.9740000000000002</v>
      </c>
      <c r="J149" s="54">
        <v>152</v>
      </c>
      <c r="K149" s="44"/>
      <c r="L149" s="53">
        <v>52</v>
      </c>
    </row>
    <row r="150" spans="1:12" ht="15" x14ac:dyDescent="0.25">
      <c r="A150" s="23"/>
      <c r="B150" s="15"/>
      <c r="C150" s="11"/>
      <c r="D150" s="7" t="s">
        <v>29</v>
      </c>
      <c r="E150" s="42" t="s">
        <v>44</v>
      </c>
      <c r="F150" s="43">
        <v>180</v>
      </c>
      <c r="G150" s="53">
        <v>4.6399999999999997</v>
      </c>
      <c r="H150" s="53">
        <v>6.26</v>
      </c>
      <c r="I150" s="53">
        <v>50.16</v>
      </c>
      <c r="J150" s="54">
        <v>263</v>
      </c>
      <c r="K150" s="44"/>
      <c r="L150" s="53">
        <v>19.2</v>
      </c>
    </row>
    <row r="151" spans="1:12" ht="1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53">
        <v>1</v>
      </c>
      <c r="H151" s="53">
        <v>0</v>
      </c>
      <c r="I151" s="53">
        <v>23.4</v>
      </c>
      <c r="J151" s="54">
        <v>94</v>
      </c>
      <c r="K151" s="44"/>
      <c r="L151" s="53">
        <v>15.799999999999999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53">
        <v>3.04</v>
      </c>
      <c r="H152" s="53">
        <v>0.36</v>
      </c>
      <c r="I152" s="53">
        <v>19.88</v>
      </c>
      <c r="J152" s="54">
        <v>90.4</v>
      </c>
      <c r="K152" s="44"/>
      <c r="L152" s="53">
        <v>14.1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55">
        <v>1.1020000000000001</v>
      </c>
      <c r="H153" s="53">
        <v>0.2</v>
      </c>
      <c r="I153" s="53">
        <v>6.4160000000000004</v>
      </c>
      <c r="J153" s="54">
        <v>38</v>
      </c>
      <c r="K153" s="44"/>
      <c r="L153" s="53">
        <v>13.3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69">SUM(G147:G155)</f>
        <v>21.605999999999998</v>
      </c>
      <c r="H156" s="19">
        <f t="shared" si="69"/>
        <v>25.247999999999994</v>
      </c>
      <c r="I156" s="19">
        <f t="shared" si="69"/>
        <v>127.89999999999998</v>
      </c>
      <c r="J156" s="19">
        <f t="shared" si="69"/>
        <v>792.4</v>
      </c>
      <c r="K156" s="25"/>
      <c r="L156" s="19">
        <f t="shared" ref="L156" si="70">SUM(L147:L155)</f>
        <v>165.84</v>
      </c>
    </row>
    <row r="157" spans="1:12" ht="15" x14ac:dyDescent="0.2">
      <c r="A157" s="29">
        <f>A139</f>
        <v>2</v>
      </c>
      <c r="B157" s="30">
        <f>B139</f>
        <v>2</v>
      </c>
      <c r="C157" s="56" t="s">
        <v>4</v>
      </c>
      <c r="D157" s="57"/>
      <c r="E157" s="31"/>
      <c r="F157" s="32">
        <f>F146+F156</f>
        <v>1440</v>
      </c>
      <c r="G157" s="32">
        <f t="shared" ref="G157" si="71">G146+G156</f>
        <v>32.795999999999999</v>
      </c>
      <c r="H157" s="32">
        <f t="shared" ref="H157" si="72">H146+H156</f>
        <v>43.257999999999996</v>
      </c>
      <c r="I157" s="32">
        <f t="shared" ref="I157" si="73">I146+I156</f>
        <v>207.017</v>
      </c>
      <c r="J157" s="32">
        <f t="shared" ref="J157:L157" si="74">J146+J156</f>
        <v>1372.6669999999999</v>
      </c>
      <c r="K157" s="32"/>
      <c r="L157" s="32">
        <f t="shared" si="74"/>
        <v>251.44</v>
      </c>
    </row>
    <row r="158" spans="1:12" ht="25.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81</v>
      </c>
      <c r="F158" s="40">
        <v>300</v>
      </c>
      <c r="G158" s="40">
        <v>8.61</v>
      </c>
      <c r="H158" s="40">
        <v>7.79</v>
      </c>
      <c r="I158" s="40">
        <v>65.83</v>
      </c>
      <c r="J158" s="40">
        <v>365</v>
      </c>
      <c r="K158" s="41"/>
      <c r="L158" s="40">
        <v>46.1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55">
        <v>3.58</v>
      </c>
      <c r="H160" s="55">
        <v>2.7280000000000002</v>
      </c>
      <c r="I160" s="55">
        <v>17.07</v>
      </c>
      <c r="J160" s="54">
        <v>138</v>
      </c>
      <c r="K160" s="44"/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53">
        <v>3.95</v>
      </c>
      <c r="H161" s="53">
        <v>0.5</v>
      </c>
      <c r="I161" s="53">
        <v>25.95</v>
      </c>
      <c r="J161" s="54">
        <v>118</v>
      </c>
      <c r="K161" s="44"/>
      <c r="L161" s="43">
        <v>16.100000000000001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5">SUM(G158:G164)</f>
        <v>16.14</v>
      </c>
      <c r="H165" s="19">
        <f t="shared" si="75"/>
        <v>11.018000000000001</v>
      </c>
      <c r="I165" s="19">
        <f t="shared" si="75"/>
        <v>108.85000000000001</v>
      </c>
      <c r="J165" s="19">
        <f t="shared" si="75"/>
        <v>621</v>
      </c>
      <c r="K165" s="25"/>
      <c r="L165" s="19">
        <f t="shared" ref="L165" si="76">SUM(L158:L164)</f>
        <v>70.5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82</v>
      </c>
      <c r="F166" s="43">
        <v>60</v>
      </c>
      <c r="G166" s="53">
        <v>0.93</v>
      </c>
      <c r="H166" s="53">
        <v>3.06</v>
      </c>
      <c r="I166" s="53">
        <v>5.64</v>
      </c>
      <c r="J166" s="54">
        <v>53</v>
      </c>
      <c r="K166" s="44"/>
      <c r="L166" s="53">
        <v>18.7</v>
      </c>
    </row>
    <row r="167" spans="1:12" ht="15" x14ac:dyDescent="0.25">
      <c r="A167" s="23"/>
      <c r="B167" s="15"/>
      <c r="C167" s="11"/>
      <c r="D167" s="7" t="s">
        <v>27</v>
      </c>
      <c r="E167" s="42" t="s">
        <v>63</v>
      </c>
      <c r="F167" s="43">
        <v>260</v>
      </c>
      <c r="G167" s="53">
        <v>2.86</v>
      </c>
      <c r="H167" s="53">
        <v>6.32</v>
      </c>
      <c r="I167" s="53">
        <v>10.210000000000001</v>
      </c>
      <c r="J167" s="54">
        <v>218</v>
      </c>
      <c r="K167" s="44"/>
      <c r="L167" s="53">
        <v>32.24</v>
      </c>
    </row>
    <row r="168" spans="1:12" ht="15" x14ac:dyDescent="0.25">
      <c r="A168" s="23"/>
      <c r="B168" s="15"/>
      <c r="C168" s="11"/>
      <c r="D168" s="7" t="s">
        <v>28</v>
      </c>
      <c r="E168" s="42" t="s">
        <v>83</v>
      </c>
      <c r="F168" s="43">
        <v>90</v>
      </c>
      <c r="G168" s="53">
        <v>5.548</v>
      </c>
      <c r="H168" s="53">
        <v>7.2050000000000001</v>
      </c>
      <c r="I168" s="53">
        <v>2.742</v>
      </c>
      <c r="J168" s="54">
        <v>101.72199999999999</v>
      </c>
      <c r="K168" s="44"/>
      <c r="L168" s="53">
        <v>57.5</v>
      </c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180</v>
      </c>
      <c r="G169" s="53">
        <v>3.9159999999999999</v>
      </c>
      <c r="H169" s="53">
        <v>5.3959999999999999</v>
      </c>
      <c r="I169" s="53">
        <v>31.643999999999998</v>
      </c>
      <c r="J169" s="54">
        <v>185.04</v>
      </c>
      <c r="K169" s="44"/>
      <c r="L169" s="53">
        <v>32.700000000000003</v>
      </c>
    </row>
    <row r="170" spans="1:12" ht="15" x14ac:dyDescent="0.25">
      <c r="A170" s="23"/>
      <c r="B170" s="15"/>
      <c r="C170" s="11"/>
      <c r="D170" s="7" t="s">
        <v>30</v>
      </c>
      <c r="E170" s="42" t="s">
        <v>84</v>
      </c>
      <c r="F170" s="43">
        <v>200</v>
      </c>
      <c r="G170" s="53">
        <v>0.14399999999999999</v>
      </c>
      <c r="H170" s="53">
        <v>0</v>
      </c>
      <c r="I170" s="53">
        <v>24.527000000000001</v>
      </c>
      <c r="J170" s="54">
        <v>129</v>
      </c>
      <c r="K170" s="44"/>
      <c r="L170" s="53">
        <v>12.4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53">
        <v>3.04</v>
      </c>
      <c r="H171" s="53">
        <v>0.36</v>
      </c>
      <c r="I171" s="53">
        <v>19.88</v>
      </c>
      <c r="J171" s="54">
        <v>90.4</v>
      </c>
      <c r="K171" s="44"/>
      <c r="L171" s="53">
        <v>14.1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20</v>
      </c>
      <c r="G172" s="55">
        <v>1.1020000000000001</v>
      </c>
      <c r="H172" s="53">
        <v>0.2</v>
      </c>
      <c r="I172" s="53">
        <v>6.4160000000000004</v>
      </c>
      <c r="J172" s="54">
        <v>38</v>
      </c>
      <c r="K172" s="44"/>
      <c r="L172" s="53">
        <v>13.3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77">SUM(G166:G174)</f>
        <v>17.540000000000003</v>
      </c>
      <c r="H175" s="19">
        <f t="shared" si="77"/>
        <v>22.541</v>
      </c>
      <c r="I175" s="19">
        <f t="shared" si="77"/>
        <v>101.059</v>
      </c>
      <c r="J175" s="19">
        <f t="shared" si="77"/>
        <v>815.16199999999992</v>
      </c>
      <c r="K175" s="25"/>
      <c r="L175" s="19">
        <f t="shared" ref="L175" si="78">SUM(L166:L174)</f>
        <v>180.94</v>
      </c>
    </row>
    <row r="176" spans="1:12" ht="15" x14ac:dyDescent="0.2">
      <c r="A176" s="29">
        <f>A158</f>
        <v>2</v>
      </c>
      <c r="B176" s="30">
        <f>B158</f>
        <v>3</v>
      </c>
      <c r="C176" s="56" t="s">
        <v>4</v>
      </c>
      <c r="D176" s="57"/>
      <c r="E176" s="31"/>
      <c r="F176" s="32">
        <f>F165+F175</f>
        <v>1400</v>
      </c>
      <c r="G176" s="32">
        <f t="shared" ref="G176" si="79">G165+G175</f>
        <v>33.680000000000007</v>
      </c>
      <c r="H176" s="32">
        <f t="shared" ref="H176" si="80">H165+H175</f>
        <v>33.558999999999997</v>
      </c>
      <c r="I176" s="32">
        <f t="shared" ref="I176" si="81">I165+I175</f>
        <v>209.90899999999999</v>
      </c>
      <c r="J176" s="32">
        <f t="shared" ref="J176:L176" si="82">J165+J175</f>
        <v>1436.1619999999998</v>
      </c>
      <c r="K176" s="32"/>
      <c r="L176" s="32">
        <f t="shared" si="82"/>
        <v>251.44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85</v>
      </c>
      <c r="F177" s="40">
        <v>160</v>
      </c>
      <c r="G177" s="40">
        <v>12.65</v>
      </c>
      <c r="H177" s="40">
        <v>13.74</v>
      </c>
      <c r="I177" s="40">
        <v>54.41</v>
      </c>
      <c r="J177" s="40">
        <v>475</v>
      </c>
      <c r="K177" s="41"/>
      <c r="L177" s="40">
        <v>40.9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53">
        <v>0.8</v>
      </c>
      <c r="H179" s="53">
        <v>0</v>
      </c>
      <c r="I179" s="53">
        <v>26.97</v>
      </c>
      <c r="J179" s="54">
        <v>107.45</v>
      </c>
      <c r="K179" s="44"/>
      <c r="L179" s="43">
        <v>14.2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53">
        <v>3.95</v>
      </c>
      <c r="H180" s="53">
        <v>0.5</v>
      </c>
      <c r="I180" s="53">
        <v>25.95</v>
      </c>
      <c r="J180" s="54">
        <v>118</v>
      </c>
      <c r="K180" s="44"/>
      <c r="L180" s="43">
        <v>16.100000000000001</v>
      </c>
    </row>
    <row r="181" spans="1:12" ht="15" x14ac:dyDescent="0.25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53">
        <v>0.4</v>
      </c>
      <c r="H181" s="53">
        <v>0</v>
      </c>
      <c r="I181" s="53">
        <v>9.8000000000000007</v>
      </c>
      <c r="J181" s="54">
        <v>38</v>
      </c>
      <c r="K181" s="44"/>
      <c r="L181" s="43">
        <v>22.9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3">SUM(G177:G183)</f>
        <v>17.8</v>
      </c>
      <c r="H184" s="19">
        <f t="shared" si="83"/>
        <v>14.24</v>
      </c>
      <c r="I184" s="19">
        <f t="shared" si="83"/>
        <v>117.13</v>
      </c>
      <c r="J184" s="19">
        <f t="shared" si="83"/>
        <v>738.45</v>
      </c>
      <c r="K184" s="25"/>
      <c r="L184" s="19">
        <f t="shared" ref="L184" si="84">SUM(L177:L183)</f>
        <v>94.1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86</v>
      </c>
      <c r="F185" s="43">
        <v>60</v>
      </c>
      <c r="G185" s="53">
        <v>0.75</v>
      </c>
      <c r="H185" s="53">
        <v>0.06</v>
      </c>
      <c r="I185" s="53">
        <v>7.14</v>
      </c>
      <c r="J185" s="54">
        <v>31</v>
      </c>
      <c r="K185" s="44"/>
      <c r="L185" s="53">
        <v>26</v>
      </c>
    </row>
    <row r="186" spans="1:12" ht="15" x14ac:dyDescent="0.25">
      <c r="A186" s="23"/>
      <c r="B186" s="15"/>
      <c r="C186" s="11"/>
      <c r="D186" s="7" t="s">
        <v>27</v>
      </c>
      <c r="E186" s="42" t="s">
        <v>50</v>
      </c>
      <c r="F186" s="43">
        <v>260</v>
      </c>
      <c r="G186" s="53">
        <v>6.633</v>
      </c>
      <c r="H186" s="53">
        <v>7.1779999999999999</v>
      </c>
      <c r="I186" s="53">
        <v>23.215</v>
      </c>
      <c r="J186" s="54">
        <v>179.47499999999999</v>
      </c>
      <c r="K186" s="44"/>
      <c r="L186" s="53">
        <v>30.94</v>
      </c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90</v>
      </c>
      <c r="G187" s="53">
        <v>8.9440000000000008</v>
      </c>
      <c r="H187" s="53">
        <v>10.029999999999999</v>
      </c>
      <c r="I187" s="53">
        <v>9.9740000000000002</v>
      </c>
      <c r="J187" s="54">
        <v>133.166</v>
      </c>
      <c r="K187" s="44"/>
      <c r="L187" s="53">
        <v>58.2</v>
      </c>
    </row>
    <row r="188" spans="1:12" ht="15" x14ac:dyDescent="0.25">
      <c r="A188" s="23"/>
      <c r="B188" s="15"/>
      <c r="C188" s="11"/>
      <c r="D188" s="7" t="s">
        <v>29</v>
      </c>
      <c r="E188" s="42" t="s">
        <v>88</v>
      </c>
      <c r="F188" s="43">
        <v>180</v>
      </c>
      <c r="G188" s="53">
        <v>6.4370000000000003</v>
      </c>
      <c r="H188" s="53">
        <v>5.117</v>
      </c>
      <c r="I188" s="53">
        <v>46.01</v>
      </c>
      <c r="J188" s="54">
        <v>244.52799999999999</v>
      </c>
      <c r="K188" s="44"/>
      <c r="L188" s="53">
        <v>21.9</v>
      </c>
    </row>
    <row r="189" spans="1:12" ht="15" x14ac:dyDescent="0.25">
      <c r="A189" s="23"/>
      <c r="B189" s="15"/>
      <c r="C189" s="11"/>
      <c r="D189" s="7" t="s">
        <v>30</v>
      </c>
      <c r="E189" s="42" t="s">
        <v>65</v>
      </c>
      <c r="F189" s="43">
        <v>200</v>
      </c>
      <c r="G189" s="53">
        <v>1</v>
      </c>
      <c r="H189" s="53"/>
      <c r="I189" s="53">
        <v>23.4</v>
      </c>
      <c r="J189" s="54">
        <v>94</v>
      </c>
      <c r="K189" s="44"/>
      <c r="L189" s="53">
        <v>15.799999999999999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53">
        <v>3.04</v>
      </c>
      <c r="H190" s="53">
        <v>0.36</v>
      </c>
      <c r="I190" s="53">
        <v>19.88</v>
      </c>
      <c r="J190" s="54">
        <v>90.4</v>
      </c>
      <c r="K190" s="44"/>
      <c r="L190" s="53">
        <v>14.1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20</v>
      </c>
      <c r="G191" s="55">
        <v>1.1020000000000001</v>
      </c>
      <c r="H191" s="53">
        <v>0.2</v>
      </c>
      <c r="I191" s="53">
        <v>6.4160000000000004</v>
      </c>
      <c r="J191" s="54">
        <v>38</v>
      </c>
      <c r="K191" s="44"/>
      <c r="L191" s="53">
        <v>13.3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5">SUM(G185:G193)</f>
        <v>27.906000000000002</v>
      </c>
      <c r="H194" s="19">
        <f t="shared" si="85"/>
        <v>22.945</v>
      </c>
      <c r="I194" s="19">
        <f t="shared" si="85"/>
        <v>136.035</v>
      </c>
      <c r="J194" s="19">
        <f t="shared" si="85"/>
        <v>810.56899999999996</v>
      </c>
      <c r="K194" s="25"/>
      <c r="L194" s="19">
        <f t="shared" ref="L194" si="86">SUM(L185:L193)</f>
        <v>180.24</v>
      </c>
    </row>
    <row r="195" spans="1:12" ht="15.75" thickBot="1" x14ac:dyDescent="0.25">
      <c r="A195" s="29">
        <f>A177</f>
        <v>2</v>
      </c>
      <c r="B195" s="30">
        <f>B177</f>
        <v>4</v>
      </c>
      <c r="C195" s="56" t="s">
        <v>4</v>
      </c>
      <c r="D195" s="57"/>
      <c r="E195" s="31"/>
      <c r="F195" s="32">
        <f>F184+F194</f>
        <v>1360</v>
      </c>
      <c r="G195" s="32">
        <f t="shared" ref="G195" si="87">G184+G194</f>
        <v>45.706000000000003</v>
      </c>
      <c r="H195" s="32">
        <f t="shared" ref="H195" si="88">H184+H194</f>
        <v>37.185000000000002</v>
      </c>
      <c r="I195" s="32">
        <f t="shared" ref="I195" si="89">I184+I194</f>
        <v>253.16499999999999</v>
      </c>
      <c r="J195" s="32">
        <f t="shared" ref="J195:L195" si="90">J184+J194</f>
        <v>1549.019</v>
      </c>
      <c r="K195" s="32"/>
      <c r="L195" s="32">
        <f t="shared" si="90"/>
        <v>274.34000000000003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89</v>
      </c>
      <c r="F196" s="40">
        <v>300</v>
      </c>
      <c r="G196" s="40">
        <v>15.279</v>
      </c>
      <c r="H196" s="40">
        <v>15.406000000000001</v>
      </c>
      <c r="I196" s="40">
        <v>36.744999999999997</v>
      </c>
      <c r="J196" s="40">
        <v>347</v>
      </c>
      <c r="K196" s="41"/>
      <c r="L196" s="40">
        <v>46.1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40</v>
      </c>
      <c r="F198" s="43">
        <v>200</v>
      </c>
      <c r="G198" s="53">
        <v>0.2</v>
      </c>
      <c r="H198" s="53">
        <v>5.0999999999999997E-2</v>
      </c>
      <c r="I198" s="53">
        <v>15.01</v>
      </c>
      <c r="J198" s="54">
        <v>57.267000000000003</v>
      </c>
      <c r="K198" s="44"/>
      <c r="L198" s="43">
        <v>14.1</v>
      </c>
    </row>
    <row r="199" spans="1:12" ht="15" x14ac:dyDescent="0.25">
      <c r="A199" s="23"/>
      <c r="B199" s="15"/>
      <c r="C199" s="11"/>
      <c r="D199" s="7" t="s">
        <v>23</v>
      </c>
      <c r="E199" s="42" t="s">
        <v>41</v>
      </c>
      <c r="F199" s="43">
        <v>50</v>
      </c>
      <c r="G199" s="53">
        <v>3.95</v>
      </c>
      <c r="H199" s="53">
        <v>0.5</v>
      </c>
      <c r="I199" s="53">
        <v>25.95</v>
      </c>
      <c r="J199" s="54">
        <v>118</v>
      </c>
      <c r="K199" s="44"/>
      <c r="L199" s="43">
        <v>16.100000000000001</v>
      </c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53"/>
      <c r="H200" s="53"/>
      <c r="I200" s="53"/>
      <c r="J200" s="54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550</v>
      </c>
      <c r="G203" s="19">
        <f t="shared" ref="G203:J203" si="91">SUM(G196:G202)</f>
        <v>19.428999999999998</v>
      </c>
      <c r="H203" s="19">
        <f t="shared" si="91"/>
        <v>15.957000000000001</v>
      </c>
      <c r="I203" s="19">
        <f t="shared" si="91"/>
        <v>77.704999999999998</v>
      </c>
      <c r="J203" s="19">
        <f t="shared" si="91"/>
        <v>522.26700000000005</v>
      </c>
      <c r="K203" s="25"/>
      <c r="L203" s="19">
        <f t="shared" ref="L203" si="92">SUM(L196:L202)</f>
        <v>76.300000000000011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97</v>
      </c>
      <c r="F204" s="43">
        <v>210</v>
      </c>
      <c r="G204" s="53">
        <v>1.35</v>
      </c>
      <c r="H204" s="53">
        <v>0.06</v>
      </c>
      <c r="I204" s="53">
        <v>21.84</v>
      </c>
      <c r="J204" s="54">
        <v>88</v>
      </c>
      <c r="K204" s="44"/>
      <c r="L204" s="53">
        <v>20.200000000000003</v>
      </c>
    </row>
    <row r="205" spans="1:12" ht="25.5" x14ac:dyDescent="0.25">
      <c r="A205" s="23"/>
      <c r="B205" s="15"/>
      <c r="C205" s="11"/>
      <c r="D205" s="7" t="s">
        <v>27</v>
      </c>
      <c r="E205" s="42" t="s">
        <v>58</v>
      </c>
      <c r="F205" s="43">
        <v>270</v>
      </c>
      <c r="G205" s="53">
        <v>2.9169999999999998</v>
      </c>
      <c r="H205" s="53">
        <v>8.3279999999999994</v>
      </c>
      <c r="I205" s="53">
        <v>14.561999999999999</v>
      </c>
      <c r="J205" s="54">
        <v>137.19999999999999</v>
      </c>
      <c r="K205" s="44"/>
      <c r="L205" s="53">
        <v>32</v>
      </c>
    </row>
    <row r="206" spans="1:12" ht="15" x14ac:dyDescent="0.25">
      <c r="A206" s="23"/>
      <c r="B206" s="15"/>
      <c r="C206" s="11"/>
      <c r="D206" s="7" t="s">
        <v>28</v>
      </c>
      <c r="E206" s="42" t="s">
        <v>90</v>
      </c>
      <c r="F206" s="43">
        <v>150</v>
      </c>
      <c r="G206" s="53">
        <v>15.414999999999999</v>
      </c>
      <c r="H206" s="53">
        <v>12.435</v>
      </c>
      <c r="I206" s="53">
        <v>34.128999999999998</v>
      </c>
      <c r="J206" s="54">
        <v>295.14699999999999</v>
      </c>
      <c r="K206" s="44"/>
      <c r="L206" s="53">
        <v>58.11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53">
        <v>14.530000000000001</v>
      </c>
    </row>
    <row r="208" spans="1:12" ht="15" x14ac:dyDescent="0.25">
      <c r="A208" s="23"/>
      <c r="B208" s="15"/>
      <c r="C208" s="11"/>
      <c r="D208" s="7" t="s">
        <v>30</v>
      </c>
      <c r="E208" s="42" t="s">
        <v>52</v>
      </c>
      <c r="F208" s="43">
        <v>200</v>
      </c>
      <c r="G208" s="53">
        <v>0.08</v>
      </c>
      <c r="H208" s="53">
        <v>0</v>
      </c>
      <c r="I208" s="53">
        <v>33.549999999999997</v>
      </c>
      <c r="J208" s="54">
        <v>127</v>
      </c>
      <c r="K208" s="44"/>
      <c r="L208" s="53">
        <v>14.1</v>
      </c>
    </row>
    <row r="209" spans="1:12" ht="15" x14ac:dyDescent="0.25">
      <c r="A209" s="23"/>
      <c r="B209" s="15"/>
      <c r="C209" s="11"/>
      <c r="D209" s="7" t="s">
        <v>31</v>
      </c>
      <c r="E209" s="42" t="s">
        <v>46</v>
      </c>
      <c r="F209" s="43">
        <v>40</v>
      </c>
      <c r="G209" s="53">
        <v>3.04</v>
      </c>
      <c r="H209" s="53">
        <v>0.36</v>
      </c>
      <c r="I209" s="53">
        <v>19.88</v>
      </c>
      <c r="J209" s="54">
        <v>90.4</v>
      </c>
      <c r="K209" s="44"/>
      <c r="L209" s="53">
        <v>13.3</v>
      </c>
    </row>
    <row r="210" spans="1:12" ht="15" x14ac:dyDescent="0.25">
      <c r="A210" s="23"/>
      <c r="B210" s="15"/>
      <c r="C210" s="11"/>
      <c r="D210" s="7" t="s">
        <v>32</v>
      </c>
      <c r="E210" s="42" t="s">
        <v>47</v>
      </c>
      <c r="F210" s="43">
        <v>20</v>
      </c>
      <c r="G210" s="55">
        <v>1.1020000000000001</v>
      </c>
      <c r="H210" s="53">
        <v>0.2</v>
      </c>
      <c r="I210" s="53">
        <v>6.4160000000000004</v>
      </c>
      <c r="J210" s="54">
        <v>38</v>
      </c>
      <c r="K210" s="44"/>
      <c r="L210" s="53">
        <v>22.900000000000002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890</v>
      </c>
      <c r="G213" s="19">
        <f t="shared" ref="G213:J213" si="93">SUM(G204:G212)</f>
        <v>23.903999999999996</v>
      </c>
      <c r="H213" s="19">
        <f t="shared" si="93"/>
        <v>21.382999999999999</v>
      </c>
      <c r="I213" s="19">
        <f t="shared" si="93"/>
        <v>130.37700000000001</v>
      </c>
      <c r="J213" s="19">
        <f t="shared" si="93"/>
        <v>775.74699999999996</v>
      </c>
      <c r="K213" s="25"/>
      <c r="L213" s="19">
        <f t="shared" ref="L213" si="94">SUM(L204:L212)</f>
        <v>175.14000000000001</v>
      </c>
    </row>
    <row r="214" spans="1:12" ht="15.75" thickBot="1" x14ac:dyDescent="0.25">
      <c r="A214" s="29">
        <f>A196</f>
        <v>2</v>
      </c>
      <c r="B214" s="30">
        <f>B196</f>
        <v>5</v>
      </c>
      <c r="C214" s="56" t="s">
        <v>4</v>
      </c>
      <c r="D214" s="57"/>
      <c r="E214" s="31"/>
      <c r="F214" s="32">
        <f>F203+F213</f>
        <v>1440</v>
      </c>
      <c r="G214" s="32">
        <f t="shared" ref="G214:J214" si="95">G203+G213</f>
        <v>43.332999999999998</v>
      </c>
      <c r="H214" s="32">
        <f t="shared" si="95"/>
        <v>37.340000000000003</v>
      </c>
      <c r="I214" s="32">
        <f t="shared" si="95"/>
        <v>208.08199999999999</v>
      </c>
      <c r="J214" s="32">
        <f t="shared" si="95"/>
        <v>1298.0140000000001</v>
      </c>
      <c r="K214" s="32"/>
      <c r="L214" s="32">
        <f t="shared" ref="L214" si="96">L203+L213</f>
        <v>251.44000000000003</v>
      </c>
    </row>
    <row r="215" spans="1:12" ht="25.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94</v>
      </c>
      <c r="F215" s="40">
        <v>276</v>
      </c>
      <c r="G215" s="40">
        <v>7.27</v>
      </c>
      <c r="H215" s="40">
        <v>12.34</v>
      </c>
      <c r="I215" s="40">
        <v>47.3</v>
      </c>
      <c r="J215" s="40">
        <v>324</v>
      </c>
      <c r="K215" s="41"/>
      <c r="L215" s="40">
        <v>42.2</v>
      </c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54</v>
      </c>
      <c r="F217" s="43">
        <v>207</v>
      </c>
      <c r="G217" s="53">
        <v>0.27</v>
      </c>
      <c r="H217" s="53">
        <v>5.0999999999999997E-2</v>
      </c>
      <c r="I217" s="53">
        <v>15.29</v>
      </c>
      <c r="J217" s="54">
        <v>59.67</v>
      </c>
      <c r="K217" s="44"/>
      <c r="L217" s="43">
        <v>18.7</v>
      </c>
    </row>
    <row r="218" spans="1:12" ht="15" x14ac:dyDescent="0.25">
      <c r="A218" s="23"/>
      <c r="B218" s="15"/>
      <c r="C218" s="11"/>
      <c r="D218" s="7" t="s">
        <v>23</v>
      </c>
      <c r="E218" s="42" t="s">
        <v>41</v>
      </c>
      <c r="F218" s="43">
        <v>70</v>
      </c>
      <c r="G218" s="53">
        <v>6.02</v>
      </c>
      <c r="H218" s="53">
        <v>0.7</v>
      </c>
      <c r="I218" s="53">
        <v>36.33</v>
      </c>
      <c r="J218" s="54">
        <v>165.2</v>
      </c>
      <c r="K218" s="44"/>
      <c r="L218" s="43">
        <v>16.100000000000001</v>
      </c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53"/>
      <c r="H219" s="53"/>
      <c r="I219" s="53"/>
      <c r="J219" s="54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553</v>
      </c>
      <c r="G222" s="19">
        <f>SUM(G215:G221)</f>
        <v>13.559999999999999</v>
      </c>
      <c r="H222" s="19">
        <f t="shared" ref="H222:J222" si="97">SUM(H215:H221)</f>
        <v>13.090999999999999</v>
      </c>
      <c r="I222" s="19">
        <f t="shared" si="97"/>
        <v>98.919999999999987</v>
      </c>
      <c r="J222" s="19">
        <f t="shared" si="97"/>
        <v>548.87</v>
      </c>
      <c r="K222" s="25"/>
      <c r="L222" s="19">
        <f t="shared" ref="L222" si="98">SUM(L215:L221)</f>
        <v>77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62</v>
      </c>
      <c r="F223" s="43">
        <v>60</v>
      </c>
      <c r="G223" s="53">
        <v>0.69</v>
      </c>
      <c r="H223" s="53">
        <v>6.09</v>
      </c>
      <c r="I223" s="53">
        <v>6.93</v>
      </c>
      <c r="J223" s="54">
        <v>86</v>
      </c>
      <c r="K223" s="44"/>
      <c r="L223" s="53">
        <v>19.54</v>
      </c>
    </row>
    <row r="224" spans="1:12" ht="15" x14ac:dyDescent="0.25">
      <c r="A224" s="23"/>
      <c r="B224" s="15"/>
      <c r="C224" s="11"/>
      <c r="D224" s="7" t="s">
        <v>27</v>
      </c>
      <c r="E224" s="42" t="s">
        <v>91</v>
      </c>
      <c r="F224" s="43">
        <v>250</v>
      </c>
      <c r="G224" s="53">
        <v>2.536</v>
      </c>
      <c r="H224" s="53">
        <v>2.95</v>
      </c>
      <c r="I224" s="53">
        <v>16.965</v>
      </c>
      <c r="J224" s="54">
        <v>102.63800000000001</v>
      </c>
      <c r="K224" s="44"/>
      <c r="L224" s="53">
        <v>27.400000000000002</v>
      </c>
    </row>
    <row r="225" spans="1:12" ht="15" x14ac:dyDescent="0.25">
      <c r="A225" s="23"/>
      <c r="B225" s="15"/>
      <c r="C225" s="11"/>
      <c r="D225" s="7" t="s">
        <v>28</v>
      </c>
      <c r="E225" s="42" t="s">
        <v>92</v>
      </c>
      <c r="F225" s="43">
        <v>90</v>
      </c>
      <c r="G225" s="53">
        <v>11.648</v>
      </c>
      <c r="H225" s="53">
        <v>8.5649999999999995</v>
      </c>
      <c r="I225" s="53">
        <v>2.097</v>
      </c>
      <c r="J225" s="54">
        <v>169.99199999999999</v>
      </c>
      <c r="K225" s="44"/>
      <c r="L225" s="53">
        <v>57.800000000000004</v>
      </c>
    </row>
    <row r="226" spans="1:12" ht="15" x14ac:dyDescent="0.25">
      <c r="A226" s="23"/>
      <c r="B226" s="15"/>
      <c r="C226" s="11"/>
      <c r="D226" s="7" t="s">
        <v>29</v>
      </c>
      <c r="E226" s="42" t="s">
        <v>93</v>
      </c>
      <c r="F226" s="43">
        <v>180</v>
      </c>
      <c r="G226" s="53">
        <v>6.4370000000000003</v>
      </c>
      <c r="H226" s="53">
        <v>5.117</v>
      </c>
      <c r="I226" s="53">
        <v>46.01</v>
      </c>
      <c r="J226" s="54">
        <v>244.52799999999999</v>
      </c>
      <c r="K226" s="44"/>
      <c r="L226" s="53">
        <v>26.5</v>
      </c>
    </row>
    <row r="227" spans="1:12" ht="15" x14ac:dyDescent="0.25">
      <c r="A227" s="23"/>
      <c r="B227" s="15"/>
      <c r="C227" s="11"/>
      <c r="D227" s="7" t="s">
        <v>30</v>
      </c>
      <c r="E227" s="42" t="s">
        <v>65</v>
      </c>
      <c r="F227" s="43">
        <v>200</v>
      </c>
      <c r="G227" s="53">
        <v>1</v>
      </c>
      <c r="H227" s="53">
        <v>0</v>
      </c>
      <c r="I227" s="53">
        <v>23.4</v>
      </c>
      <c r="J227" s="54">
        <v>94</v>
      </c>
      <c r="K227" s="44"/>
      <c r="L227" s="53">
        <v>15.799999999999999</v>
      </c>
    </row>
    <row r="228" spans="1:12" ht="15" x14ac:dyDescent="0.25">
      <c r="A228" s="23"/>
      <c r="B228" s="15"/>
      <c r="C228" s="11"/>
      <c r="D228" s="7" t="s">
        <v>31</v>
      </c>
      <c r="E228" s="42" t="s">
        <v>46</v>
      </c>
      <c r="F228" s="43">
        <v>40</v>
      </c>
      <c r="G228" s="53">
        <v>3.04</v>
      </c>
      <c r="H228" s="53">
        <v>0.36</v>
      </c>
      <c r="I228" s="53">
        <v>19.88</v>
      </c>
      <c r="J228" s="54">
        <v>90.4</v>
      </c>
      <c r="K228" s="44"/>
      <c r="L228" s="53">
        <v>14.1</v>
      </c>
    </row>
    <row r="229" spans="1:12" ht="15" x14ac:dyDescent="0.25">
      <c r="A229" s="23"/>
      <c r="B229" s="15"/>
      <c r="C229" s="11"/>
      <c r="D229" s="7" t="s">
        <v>32</v>
      </c>
      <c r="E229" s="42" t="s">
        <v>47</v>
      </c>
      <c r="F229" s="43">
        <v>20</v>
      </c>
      <c r="G229" s="55">
        <v>1.1020000000000001</v>
      </c>
      <c r="H229" s="53">
        <v>0.2</v>
      </c>
      <c r="I229" s="53">
        <v>6.4160000000000004</v>
      </c>
      <c r="J229" s="54">
        <v>38</v>
      </c>
      <c r="K229" s="44"/>
      <c r="L229" s="53">
        <v>13.3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840</v>
      </c>
      <c r="G232" s="19">
        <f t="shared" ref="G232:J232" si="99">SUM(G223:G231)</f>
        <v>26.452999999999999</v>
      </c>
      <c r="H232" s="19">
        <f t="shared" si="99"/>
        <v>23.281999999999996</v>
      </c>
      <c r="I232" s="19">
        <f t="shared" si="99"/>
        <v>121.69799999999998</v>
      </c>
      <c r="J232" s="19">
        <f t="shared" si="99"/>
        <v>825.55799999999999</v>
      </c>
      <c r="K232" s="25"/>
      <c r="L232" s="19">
        <f t="shared" ref="L232" si="100">SUM(L223:L231)</f>
        <v>174.44000000000003</v>
      </c>
    </row>
    <row r="233" spans="1:12" ht="15.75" thickBot="1" x14ac:dyDescent="0.25">
      <c r="A233" s="29">
        <f>A215</f>
        <v>2</v>
      </c>
      <c r="B233" s="30">
        <f>B215</f>
        <v>6</v>
      </c>
      <c r="C233" s="56" t="s">
        <v>4</v>
      </c>
      <c r="D233" s="57"/>
      <c r="E233" s="31"/>
      <c r="F233" s="32">
        <f>F222+F232</f>
        <v>1393</v>
      </c>
      <c r="G233" s="32">
        <f t="shared" ref="G233:J233" si="101">G222+G232</f>
        <v>40.012999999999998</v>
      </c>
      <c r="H233" s="32">
        <f t="shared" si="101"/>
        <v>36.372999999999998</v>
      </c>
      <c r="I233" s="32">
        <f t="shared" si="101"/>
        <v>220.61799999999997</v>
      </c>
      <c r="J233" s="32">
        <f t="shared" si="101"/>
        <v>1374.4279999999999</v>
      </c>
      <c r="K233" s="32"/>
      <c r="L233" s="32">
        <f t="shared" ref="L233" si="102">L222+L232</f>
        <v>251.44000000000003</v>
      </c>
    </row>
    <row r="234" spans="1:12" ht="13.9" customHeight="1" thickBot="1" x14ac:dyDescent="0.25">
      <c r="A234" s="27"/>
      <c r="B234" s="28"/>
      <c r="C234" s="61" t="s">
        <v>5</v>
      </c>
      <c r="D234" s="62"/>
      <c r="E234" s="6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1400.9166666666667</v>
      </c>
      <c r="G234" s="34">
        <f t="shared" ref="G234:L234" si="103">(G24+G43+G62+G81+G100+G119+G138+G157+G176+G195+G214+G233)/(IF(G24=0,0,1)+IF(G43=0,0,1)+IF(G62=0,0,1)+IF(G81=0,0,1)+IF(G100=0,0,1)+IF(G119=0,0,1)+IF(G138=0,0,1)+IF(G157=0,0,1)+IF(G176=0,0,1)+IF(G195=0,0,1)+IF(G214=0,0,1)+IF(G233=0,0,1))</f>
        <v>40.841749999999998</v>
      </c>
      <c r="H234" s="34">
        <f t="shared" si="103"/>
        <v>38.417916666666663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223.44825</v>
      </c>
      <c r="J234" s="34">
        <f t="shared" si="103"/>
        <v>1447.8170833333334</v>
      </c>
      <c r="K234" s="34"/>
      <c r="L234" s="34">
        <f t="shared" si="103"/>
        <v>253.35666666666671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Федорова</cp:lastModifiedBy>
  <cp:lastPrinted>2026-05-28T12:02:18Z</cp:lastPrinted>
  <dcterms:created xsi:type="dcterms:W3CDTF">2022-05-16T14:23:56Z</dcterms:created>
  <dcterms:modified xsi:type="dcterms:W3CDTF">2026-06-03T11:37:21Z</dcterms:modified>
</cp:coreProperties>
</file>